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цена\"/>
    </mc:Choice>
  </mc:AlternateContent>
  <bookViews>
    <workbookView xWindow="0" yWindow="0" windowWidth="23040" windowHeight="8736"/>
  </bookViews>
  <sheets>
    <sheet name="Лист1" sheetId="1" r:id="rId1"/>
  </sheets>
  <definedNames>
    <definedName name="_xlnm.Print_Area" localSheetId="0">Лист1!$A$1:$G$15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1" i="1"/>
  <c r="B20" i="1"/>
  <c r="B19" i="1"/>
  <c r="B18" i="1"/>
  <c r="C21" i="1" l="1"/>
  <c r="C20" i="1"/>
  <c r="C19" i="1"/>
  <c r="C18" i="1"/>
  <c r="C15" i="1" l="1"/>
  <c r="B15" i="1"/>
  <c r="C14" i="1"/>
  <c r="B14" i="1"/>
  <c r="C13" i="1"/>
  <c r="B13" i="1"/>
  <c r="C12" i="1"/>
  <c r="B12" i="1" s="1"/>
  <c r="C10" i="1"/>
  <c r="B10" i="1" s="1"/>
  <c r="C9" i="1"/>
  <c r="B9" i="1"/>
  <c r="C8" i="1"/>
  <c r="B8" i="1" s="1"/>
  <c r="C7" i="1"/>
  <c r="B7" i="1"/>
  <c r="C5" i="1"/>
  <c r="B5" i="1" s="1"/>
</calcChain>
</file>

<file path=xl/sharedStrings.xml><?xml version="1.0" encoding="utf-8"?>
<sst xmlns="http://schemas.openxmlformats.org/spreadsheetml/2006/main" count="34" uniqueCount="19">
  <si>
    <t>Группы конечных потребителей по объемным диапазонам групп конечных потребителей      (млн. м3/год)</t>
  </si>
  <si>
    <t>Конечная цена, руб./1000 м3</t>
  </si>
  <si>
    <t>НДС, руб./1000 м3</t>
  </si>
  <si>
    <t>Оптовая цена на газ, руб./1000 м3                                                                                                   (без НДС)</t>
  </si>
  <si>
    <t>Размер платы за снабженческо-сбытовые услуги, руб./1000 м3
(без НДС)</t>
  </si>
  <si>
    <t>Тарифы на услуги по транспортировке газа по газораспределительным сетям, руб./1000 м3
(без НДС)</t>
  </si>
  <si>
    <t>Специальная надбавка к тарифам на услуги по транспортировке газа по газораспределительным сетям, руб./1000 м3
(без НДС)</t>
  </si>
  <si>
    <t>Население (Религиозные организации)</t>
  </si>
  <si>
    <t xml:space="preserve">Потребители, которые производят тепловую энергию, промышленные потребители и прочие субъекты хозяйственной деятельности с 01.04.2022 по 30.06.2022: 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</si>
  <si>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</si>
  <si>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</si>
  <si>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</si>
  <si>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</si>
  <si>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 xml:space="preserve">Потребители, которые производят тепловую энергию, промышленные потребители и прочие субъекты хозяйственной деятельности с 01.07.2022 по 31.12.2022: </t>
  </si>
  <si>
    <t>население</t>
  </si>
  <si>
    <t>Цена на природный газ, размер платы за снабженческо-сбытовые услуги, оказываемые конечным потребителям природного газа, тарифы на услуги по транспортировке природного газа и специальная надбавка к тарифам на услуги по транспортировке газа по газораспределительным сетям ГУП "Севастопольгаз" для потребителей-юридических лиц</t>
  </si>
  <si>
    <t xml:space="preserve">Потребители, которые производят тепловую энергию, промышленные потребители и прочие субъекты хозяйственной деятельности с 01.12.2022 по 31.12.2022: </t>
  </si>
  <si>
    <t>Население (Религиозные организации) с 01.12.2022 г.</t>
  </si>
  <si>
    <t xml:space="preserve">Потребители, которые производят тепловую энергию, промышленные потребители и прочие субъекты хозяйственной деятельности с 01.01.2023 по 31.12.2023: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</si>
</sst>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theme="5" tint="-0.249977111117893"/>
      <name val="Calibri"/>
      <family val="2"/>
      <charset val="204"/>
      <scheme val="minor"/>
    </font>
    <font>
      <b/>
      <sz val="12"/>
      <color theme="5" tint="-0.249977111117893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2" fillId="0" borderId="0" xfId="0" applyNumberFormat="1" applyFont="1" applyAlignment="1">
      <alignment vertical="top"/>
    </xf>
    <xf numFmtId="4" fontId="0" fillId="0" borderId="0" xfId="0" applyNumberFormat="1"/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center" vertical="top"/>
    </xf>
    <xf numFmtId="4" fontId="0" fillId="0" borderId="3" xfId="0" applyNumberFormat="1" applyBorder="1"/>
    <xf numFmtId="4" fontId="4" fillId="0" borderId="1" xfId="0" applyNumberFormat="1" applyFont="1" applyBorder="1" applyAlignment="1">
      <alignment vertical="top" wrapText="1"/>
    </xf>
    <xf numFmtId="4" fontId="5" fillId="0" borderId="0" xfId="0" applyNumberFormat="1" applyFont="1"/>
    <xf numFmtId="4" fontId="6" fillId="0" borderId="0" xfId="0" applyNumberFormat="1" applyFont="1" applyAlignment="1">
      <alignment vertical="top"/>
    </xf>
    <xf numFmtId="4" fontId="8" fillId="0" borderId="0" xfId="0" applyNumberFormat="1" applyFont="1" applyAlignment="1">
      <alignment horizontal="center" vertical="top"/>
    </xf>
    <xf numFmtId="4" fontId="8" fillId="2" borderId="0" xfId="0" applyNumberFormat="1" applyFont="1" applyFill="1" applyAlignment="1">
      <alignment horizontal="center" vertical="top"/>
    </xf>
    <xf numFmtId="0" fontId="7" fillId="0" borderId="0" xfId="0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>
      <selection activeCell="M33" sqref="M33"/>
    </sheetView>
  </sheetViews>
  <sheetFormatPr defaultRowHeight="15.6" x14ac:dyDescent="0.3"/>
  <cols>
    <col min="1" max="1" width="29.3984375" style="3" customWidth="1"/>
    <col min="2" max="3" width="23.19921875" style="4" customWidth="1"/>
    <col min="4" max="4" width="23.19921875" style="5" customWidth="1"/>
    <col min="5" max="6" width="23.19921875" style="4" customWidth="1"/>
    <col min="7" max="7" width="23.19921875" customWidth="1"/>
    <col min="8" max="10" width="13" customWidth="1"/>
  </cols>
  <sheetData>
    <row r="1" spans="1:10" s="2" customFormat="1" ht="57" customHeight="1" x14ac:dyDescent="0.3">
      <c r="A1" s="26" t="s">
        <v>15</v>
      </c>
      <c r="B1" s="26"/>
      <c r="C1" s="26"/>
      <c r="D1" s="26"/>
      <c r="E1" s="26"/>
      <c r="F1" s="26"/>
      <c r="G1" s="26"/>
      <c r="H1" s="1"/>
    </row>
    <row r="2" spans="1:10" s="2" customFormat="1" x14ac:dyDescent="0.3">
      <c r="A2" s="3"/>
      <c r="B2" s="4"/>
      <c r="C2" s="4"/>
      <c r="D2" s="5"/>
      <c r="E2" s="4"/>
      <c r="F2" s="4"/>
    </row>
    <row r="3" spans="1:10" s="9" customFormat="1" ht="105" x14ac:dyDescent="0.3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24" t="s">
        <v>5</v>
      </c>
      <c r="G3" s="25" t="s">
        <v>6</v>
      </c>
    </row>
    <row r="4" spans="1:10" s="2" customFormat="1" ht="19.8" hidden="1" customHeight="1" x14ac:dyDescent="0.3">
      <c r="A4" s="15" t="s">
        <v>7</v>
      </c>
      <c r="B4" s="13"/>
      <c r="C4" s="16"/>
      <c r="D4" s="16"/>
      <c r="E4" s="16"/>
      <c r="F4" s="16"/>
      <c r="G4" s="17"/>
    </row>
    <row r="5" spans="1:10" s="2" customFormat="1" ht="19.8" hidden="1" customHeight="1" x14ac:dyDescent="0.3">
      <c r="A5" s="18" t="s">
        <v>14</v>
      </c>
      <c r="B5" s="10">
        <f>C5+D5+E5+F5</f>
        <v>5373.4439999999995</v>
      </c>
      <c r="C5" s="11">
        <f>(D5+E5+F5)*0.2</f>
        <v>895.57400000000007</v>
      </c>
      <c r="D5" s="12">
        <v>3195</v>
      </c>
      <c r="E5" s="10">
        <v>319.43</v>
      </c>
      <c r="F5" s="13">
        <v>963.44</v>
      </c>
      <c r="G5" s="14">
        <v>0</v>
      </c>
    </row>
    <row r="6" spans="1:10" s="2" customFormat="1" ht="19.8" hidden="1" customHeight="1" x14ac:dyDescent="0.3">
      <c r="A6" s="15" t="s">
        <v>8</v>
      </c>
      <c r="B6" s="13"/>
      <c r="C6" s="16"/>
      <c r="D6" s="16"/>
      <c r="E6" s="16"/>
      <c r="F6" s="16"/>
      <c r="G6" s="17"/>
    </row>
    <row r="7" spans="1:10" s="2" customFormat="1" ht="19.8" hidden="1" customHeight="1" x14ac:dyDescent="0.3">
      <c r="A7" s="18" t="s">
        <v>9</v>
      </c>
      <c r="B7" s="10">
        <f>C7+D7+E7+F7+G7</f>
        <v>11940.359999999999</v>
      </c>
      <c r="C7" s="11">
        <f>(D7+E7+F7+G7)*0.2</f>
        <v>1990.06</v>
      </c>
      <c r="D7" s="12">
        <v>5720</v>
      </c>
      <c r="E7" s="10">
        <v>874.25</v>
      </c>
      <c r="F7" s="13">
        <v>3196.24</v>
      </c>
      <c r="G7" s="14">
        <v>159.81</v>
      </c>
    </row>
    <row r="8" spans="1:10" s="2" customFormat="1" ht="19.8" hidden="1" customHeight="1" x14ac:dyDescent="0.3">
      <c r="A8" s="18" t="s">
        <v>10</v>
      </c>
      <c r="B8" s="10">
        <f t="shared" ref="B8:B10" si="0">C8+D8+E8+F8+G8</f>
        <v>11517.252000000002</v>
      </c>
      <c r="C8" s="11">
        <f t="shared" ref="C8:C10" si="1">(D8+E8+F8+G8)*0.2</f>
        <v>1919.5420000000004</v>
      </c>
      <c r="D8" s="12">
        <v>5720</v>
      </c>
      <c r="E8" s="10">
        <v>801.39</v>
      </c>
      <c r="F8" s="13">
        <v>2929.88</v>
      </c>
      <c r="G8" s="14">
        <v>146.44</v>
      </c>
    </row>
    <row r="9" spans="1:10" s="2" customFormat="1" ht="19.8" hidden="1" customHeight="1" x14ac:dyDescent="0.3">
      <c r="A9" s="18" t="s">
        <v>11</v>
      </c>
      <c r="B9" s="10">
        <f t="shared" si="0"/>
        <v>11305.824000000001</v>
      </c>
      <c r="C9" s="11">
        <f t="shared" si="1"/>
        <v>1884.3040000000001</v>
      </c>
      <c r="D9" s="12">
        <v>5720</v>
      </c>
      <c r="E9" s="10">
        <v>764.97</v>
      </c>
      <c r="F9" s="13">
        <v>2796.71</v>
      </c>
      <c r="G9" s="14">
        <v>139.84</v>
      </c>
    </row>
    <row r="10" spans="1:10" s="2" customFormat="1" ht="19.8" hidden="1" customHeight="1" x14ac:dyDescent="0.3">
      <c r="A10" s="18" t="s">
        <v>12</v>
      </c>
      <c r="B10" s="10">
        <f t="shared" si="0"/>
        <v>11094.300000000001</v>
      </c>
      <c r="C10" s="11">
        <f t="shared" si="1"/>
        <v>1849.0500000000002</v>
      </c>
      <c r="D10" s="12">
        <v>5720</v>
      </c>
      <c r="E10" s="10">
        <v>728.54</v>
      </c>
      <c r="F10" s="13">
        <v>2663.53</v>
      </c>
      <c r="G10" s="14">
        <v>133.18</v>
      </c>
    </row>
    <row r="11" spans="1:10" s="2" customFormat="1" ht="19.8" hidden="1" customHeight="1" x14ac:dyDescent="0.3">
      <c r="A11" s="15" t="s">
        <v>13</v>
      </c>
      <c r="B11" s="13"/>
      <c r="C11" s="16"/>
      <c r="D11" s="16"/>
      <c r="E11" s="16"/>
      <c r="F11" s="16"/>
      <c r="G11" s="17"/>
    </row>
    <row r="12" spans="1:10" s="2" customFormat="1" ht="19.8" hidden="1" customHeight="1" x14ac:dyDescent="0.3">
      <c r="A12" s="18" t="s">
        <v>9</v>
      </c>
      <c r="B12" s="10">
        <f>C12+D12+E12+F12+G12</f>
        <v>11948.604000000001</v>
      </c>
      <c r="C12" s="11">
        <f>(D12+E12+F12+G12)*0.2</f>
        <v>1991.4340000000002</v>
      </c>
      <c r="D12" s="12">
        <v>5720</v>
      </c>
      <c r="E12" s="10">
        <v>874.25</v>
      </c>
      <c r="F12" s="13">
        <v>3196.24</v>
      </c>
      <c r="G12" s="14">
        <v>166.68</v>
      </c>
      <c r="H12" s="19"/>
      <c r="I12" s="19"/>
      <c r="J12" s="19"/>
    </row>
    <row r="13" spans="1:10" s="2" customFormat="1" ht="19.8" hidden="1" customHeight="1" x14ac:dyDescent="0.3">
      <c r="A13" s="18" t="s">
        <v>10</v>
      </c>
      <c r="B13" s="10">
        <f t="shared" ref="B13:B15" si="2">C13+D13+E13+F13+G13</f>
        <v>11524.812</v>
      </c>
      <c r="C13" s="11">
        <f t="shared" ref="C13:C15" si="3">(D13+E13+F13+G13)*0.2</f>
        <v>1920.8020000000001</v>
      </c>
      <c r="D13" s="12">
        <v>5720</v>
      </c>
      <c r="E13" s="10">
        <v>801.39</v>
      </c>
      <c r="F13" s="13">
        <v>2929.88</v>
      </c>
      <c r="G13" s="14">
        <v>152.74</v>
      </c>
      <c r="H13" s="19"/>
      <c r="I13" s="19"/>
      <c r="J13" s="19"/>
    </row>
    <row r="14" spans="1:10" s="2" customFormat="1" ht="19.8" hidden="1" customHeight="1" x14ac:dyDescent="0.3">
      <c r="A14" s="18" t="s">
        <v>11</v>
      </c>
      <c r="B14" s="10">
        <f t="shared" si="2"/>
        <v>11313.036000000002</v>
      </c>
      <c r="C14" s="11">
        <f t="shared" si="3"/>
        <v>1885.5060000000003</v>
      </c>
      <c r="D14" s="12">
        <v>5720</v>
      </c>
      <c r="E14" s="10">
        <v>764.97</v>
      </c>
      <c r="F14" s="13">
        <v>2796.71</v>
      </c>
      <c r="G14" s="14">
        <v>145.85</v>
      </c>
      <c r="H14" s="19"/>
      <c r="I14" s="19"/>
      <c r="J14" s="19"/>
    </row>
    <row r="15" spans="1:10" s="2" customFormat="1" ht="19.8" hidden="1" customHeight="1" x14ac:dyDescent="0.3">
      <c r="A15" s="18" t="s">
        <v>12</v>
      </c>
      <c r="B15" s="10">
        <f t="shared" si="2"/>
        <v>11100.084000000001</v>
      </c>
      <c r="C15" s="11">
        <f t="shared" si="3"/>
        <v>1850.0140000000001</v>
      </c>
      <c r="D15" s="12">
        <v>5720</v>
      </c>
      <c r="E15" s="10">
        <v>728.54</v>
      </c>
      <c r="F15" s="13">
        <v>2663.53</v>
      </c>
      <c r="G15" s="14">
        <v>138</v>
      </c>
      <c r="H15" s="19"/>
      <c r="I15" s="19"/>
      <c r="J15" s="19"/>
    </row>
    <row r="16" spans="1:10" s="2" customFormat="1" x14ac:dyDescent="0.3">
      <c r="A16" s="26"/>
      <c r="B16" s="26"/>
      <c r="C16" s="26"/>
      <c r="D16" s="26"/>
      <c r="E16" s="26"/>
      <c r="F16" s="26"/>
      <c r="G16" s="19"/>
      <c r="H16" s="20"/>
      <c r="I16" s="19"/>
      <c r="J16" s="19"/>
    </row>
    <row r="17" spans="1:13" s="2" customFormat="1" ht="19.8" customHeight="1" x14ac:dyDescent="0.3">
      <c r="A17" s="15" t="s">
        <v>16</v>
      </c>
      <c r="B17" s="13"/>
      <c r="C17" s="16"/>
      <c r="D17" s="16"/>
      <c r="E17" s="16"/>
      <c r="F17" s="16"/>
      <c r="G17" s="17"/>
    </row>
    <row r="18" spans="1:13" s="2" customFormat="1" ht="19.8" customHeight="1" x14ac:dyDescent="0.3">
      <c r="A18" s="18" t="s">
        <v>9</v>
      </c>
      <c r="B18" s="10">
        <f>C18+D18+E18+F18+G18</f>
        <v>12404.291999999999</v>
      </c>
      <c r="C18" s="11">
        <f>(D18+E18+F18+G18)*0.2</f>
        <v>2067.3820000000001</v>
      </c>
      <c r="D18" s="12">
        <v>5720</v>
      </c>
      <c r="E18" s="10">
        <v>982.31</v>
      </c>
      <c r="F18" s="13">
        <v>3467.92</v>
      </c>
      <c r="G18" s="14">
        <v>166.68</v>
      </c>
      <c r="H18" s="19"/>
      <c r="I18" s="19"/>
      <c r="J18" s="19"/>
    </row>
    <row r="19" spans="1:13" s="2" customFormat="1" ht="19.8" customHeight="1" x14ac:dyDescent="0.3">
      <c r="A19" s="18" t="s">
        <v>10</v>
      </c>
      <c r="B19" s="10">
        <f t="shared" ref="B19:B21" si="4">C19+D19+E19+F19+G19</f>
        <v>11942.52</v>
      </c>
      <c r="C19" s="11">
        <f t="shared" ref="C19:C21" si="5">(D19+E19+F19+G19)*0.2</f>
        <v>1990.42</v>
      </c>
      <c r="D19" s="12">
        <v>5720</v>
      </c>
      <c r="E19" s="10">
        <v>900.44</v>
      </c>
      <c r="F19" s="13">
        <v>3178.92</v>
      </c>
      <c r="G19" s="14">
        <v>152.74</v>
      </c>
      <c r="H19" s="19"/>
      <c r="I19" s="19"/>
      <c r="J19" s="19"/>
    </row>
    <row r="20" spans="1:13" s="2" customFormat="1" ht="19.8" customHeight="1" x14ac:dyDescent="0.3">
      <c r="A20" s="18" t="s">
        <v>11</v>
      </c>
      <c r="B20" s="10">
        <f t="shared" si="4"/>
        <v>11711.76</v>
      </c>
      <c r="C20" s="11">
        <f t="shared" si="5"/>
        <v>1951.9600000000003</v>
      </c>
      <c r="D20" s="12">
        <v>5720</v>
      </c>
      <c r="E20" s="10">
        <v>859.52</v>
      </c>
      <c r="F20" s="13">
        <v>3034.43</v>
      </c>
      <c r="G20" s="14">
        <v>145.85</v>
      </c>
      <c r="H20" s="19"/>
      <c r="I20" s="19"/>
      <c r="J20" s="19"/>
    </row>
    <row r="21" spans="1:13" s="2" customFormat="1" ht="19.8" customHeight="1" x14ac:dyDescent="0.3">
      <c r="A21" s="18" t="s">
        <v>12</v>
      </c>
      <c r="B21" s="10">
        <f t="shared" si="4"/>
        <v>11479.824000000001</v>
      </c>
      <c r="C21" s="11">
        <f t="shared" si="5"/>
        <v>1913.3040000000001</v>
      </c>
      <c r="D21" s="12">
        <v>5720</v>
      </c>
      <c r="E21" s="10">
        <v>818.59</v>
      </c>
      <c r="F21" s="13">
        <v>2889.93</v>
      </c>
      <c r="G21" s="14">
        <v>138</v>
      </c>
      <c r="H21" s="19"/>
      <c r="I21" s="19"/>
      <c r="J21" s="19"/>
    </row>
    <row r="22" spans="1:13" s="2" customFormat="1" ht="19.8" customHeight="1" x14ac:dyDescent="0.3">
      <c r="A22" s="15" t="s">
        <v>17</v>
      </c>
      <c r="B22" s="13"/>
      <c r="C22" s="16"/>
      <c r="D22" s="16"/>
      <c r="E22" s="16"/>
      <c r="F22" s="16"/>
      <c r="G22" s="17"/>
    </row>
    <row r="23" spans="1:13" s="2" customFormat="1" ht="19.8" customHeight="1" x14ac:dyDescent="0.3">
      <c r="A23" s="18" t="s">
        <v>14</v>
      </c>
      <c r="B23" s="10">
        <v>5590.8</v>
      </c>
      <c r="C23" s="11"/>
      <c r="D23" s="12"/>
      <c r="E23" s="10"/>
      <c r="F23" s="13"/>
      <c r="G23" s="14"/>
      <c r="H23" s="21"/>
      <c r="I23" s="21"/>
      <c r="J23" s="22"/>
      <c r="K23" s="21"/>
      <c r="L23" s="21"/>
      <c r="M23" s="23"/>
    </row>
    <row r="24" spans="1:13" s="2" customFormat="1" ht="19.8" customHeight="1" x14ac:dyDescent="0.3">
      <c r="A24" s="15" t="s">
        <v>18</v>
      </c>
      <c r="B24" s="13"/>
      <c r="C24" s="16"/>
      <c r="D24" s="16"/>
      <c r="E24" s="16"/>
      <c r="F24" s="16"/>
      <c r="G24" s="17"/>
    </row>
    <row r="25" spans="1:13" s="2" customFormat="1" ht="19.8" customHeight="1" x14ac:dyDescent="0.3">
      <c r="A25" s="18" t="s">
        <v>9</v>
      </c>
      <c r="B25" s="10">
        <f>C25+D25+E25+F25+G25</f>
        <v>12411.011999999999</v>
      </c>
      <c r="C25" s="11">
        <v>2067.3820000000001</v>
      </c>
      <c r="D25" s="12">
        <v>5720</v>
      </c>
      <c r="E25" s="10">
        <v>982.31</v>
      </c>
      <c r="F25" s="13">
        <v>3467.92</v>
      </c>
      <c r="G25" s="14">
        <v>173.4</v>
      </c>
      <c r="H25" s="19"/>
      <c r="I25" s="19"/>
      <c r="J25" s="19"/>
    </row>
    <row r="26" spans="1:13" s="2" customFormat="1" ht="19.8" customHeight="1" x14ac:dyDescent="0.3">
      <c r="A26" s="18" t="s">
        <v>10</v>
      </c>
      <c r="B26" s="10">
        <f t="shared" ref="B26:B28" si="6">C26+D26+E26+F26+G26</f>
        <v>11948.730000000001</v>
      </c>
      <c r="C26" s="11">
        <v>1990.42</v>
      </c>
      <c r="D26" s="12">
        <v>5720</v>
      </c>
      <c r="E26" s="10">
        <v>900.44</v>
      </c>
      <c r="F26" s="13">
        <v>3178.92</v>
      </c>
      <c r="G26" s="14">
        <v>158.94999999999999</v>
      </c>
      <c r="H26" s="19"/>
      <c r="I26" s="19"/>
      <c r="J26" s="19"/>
    </row>
    <row r="27" spans="1:13" s="2" customFormat="1" ht="19.8" customHeight="1" x14ac:dyDescent="0.3">
      <c r="A27" s="18" t="s">
        <v>11</v>
      </c>
      <c r="B27" s="10">
        <f t="shared" si="6"/>
        <v>11717.63</v>
      </c>
      <c r="C27" s="11">
        <v>1951.9600000000003</v>
      </c>
      <c r="D27" s="12">
        <v>5720</v>
      </c>
      <c r="E27" s="10">
        <v>859.52</v>
      </c>
      <c r="F27" s="13">
        <v>3034.43</v>
      </c>
      <c r="G27" s="14">
        <v>151.72</v>
      </c>
      <c r="H27" s="19"/>
      <c r="I27" s="19"/>
      <c r="J27" s="19"/>
    </row>
    <row r="28" spans="1:13" s="2" customFormat="1" ht="19.8" customHeight="1" x14ac:dyDescent="0.3">
      <c r="A28" s="18" t="s">
        <v>12</v>
      </c>
      <c r="B28" s="10">
        <f t="shared" si="6"/>
        <v>11486.324000000001</v>
      </c>
      <c r="C28" s="11">
        <v>1913.3040000000001</v>
      </c>
      <c r="D28" s="12">
        <v>5720</v>
      </c>
      <c r="E28" s="10">
        <v>818.59</v>
      </c>
      <c r="F28" s="13">
        <v>2889.93</v>
      </c>
      <c r="G28" s="14">
        <v>144.5</v>
      </c>
      <c r="H28" s="19"/>
      <c r="I28" s="19"/>
      <c r="J28" s="19"/>
    </row>
    <row r="29" spans="1:13" s="2" customFormat="1" ht="19.8" customHeight="1" x14ac:dyDescent="0.3">
      <c r="A29" s="15" t="s">
        <v>17</v>
      </c>
      <c r="B29" s="13"/>
      <c r="C29" s="16"/>
      <c r="D29" s="16"/>
      <c r="E29" s="16"/>
      <c r="F29" s="16"/>
      <c r="G29" s="17"/>
    </row>
    <row r="30" spans="1:13" s="2" customFormat="1" ht="19.8" customHeight="1" x14ac:dyDescent="0.3">
      <c r="A30" s="18" t="s">
        <v>14</v>
      </c>
      <c r="B30" s="10">
        <v>5590.8</v>
      </c>
      <c r="C30" s="11"/>
      <c r="D30" s="12"/>
      <c r="E30" s="10"/>
      <c r="F30" s="13"/>
      <c r="G30" s="14"/>
      <c r="H30" s="21"/>
      <c r="I30" s="21"/>
      <c r="J30" s="22"/>
      <c r="K30" s="21"/>
      <c r="L30" s="21"/>
      <c r="M30" s="23"/>
    </row>
  </sheetData>
  <mergeCells count="2">
    <mergeCell ref="A1:G1"/>
    <mergeCell ref="A16:F16"/>
  </mergeCells>
  <pageMargins left="0.70866141732283472" right="0.31496062992125984" top="0.35433070866141736" bottom="0.35433070866141736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2022-12-06T08:11:48Z</cp:lastPrinted>
  <dcterms:created xsi:type="dcterms:W3CDTF">2022-04-27T09:07:56Z</dcterms:created>
  <dcterms:modified xsi:type="dcterms:W3CDTF">2022-12-06T08:12:39Z</dcterms:modified>
</cp:coreProperties>
</file>